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1\Boletín Volumen II Año 2021\"/>
    </mc:Choice>
  </mc:AlternateContent>
  <bookViews>
    <workbookView xWindow="0" yWindow="0" windowWidth="20730" windowHeight="9735"/>
  </bookViews>
  <sheets>
    <sheet name="Cuadro 5" sheetId="36" r:id="rId1"/>
  </sheets>
  <definedNames>
    <definedName name="_xlnm.Print_Area" localSheetId="0">'Cuadro 5'!$A$1:$F$148</definedName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C142" i="36" l="1"/>
  <c r="E142" i="36" s="1"/>
  <c r="C141" i="36"/>
  <c r="E141" i="36" s="1"/>
  <c r="C140" i="36"/>
  <c r="E140" i="36" s="1"/>
  <c r="C139" i="36"/>
  <c r="E139" i="36" s="1"/>
  <c r="C138" i="36"/>
  <c r="E138" i="36" s="1"/>
  <c r="C137" i="36"/>
  <c r="E137" i="36" s="1"/>
  <c r="C136" i="36"/>
  <c r="E136" i="36" s="1"/>
  <c r="C135" i="36"/>
  <c r="E135" i="36" s="1"/>
  <c r="C134" i="36"/>
  <c r="E134" i="36" s="1"/>
  <c r="F132" i="36"/>
  <c r="D132" i="36"/>
  <c r="C130" i="36"/>
  <c r="E130" i="36" s="1"/>
  <c r="C129" i="36"/>
  <c r="E129" i="36" s="1"/>
  <c r="F127" i="36"/>
  <c r="D127" i="36"/>
  <c r="C125" i="36"/>
  <c r="E125" i="36" s="1"/>
  <c r="C116" i="36"/>
  <c r="E116" i="36" s="1"/>
  <c r="C115" i="36"/>
  <c r="E115" i="36" s="1"/>
  <c r="C114" i="36"/>
  <c r="E114" i="36" s="1"/>
  <c r="C113" i="36"/>
  <c r="E113" i="36" s="1"/>
  <c r="C112" i="36"/>
  <c r="E112" i="36" s="1"/>
  <c r="C111" i="36"/>
  <c r="E111" i="36" s="1"/>
  <c r="C110" i="36"/>
  <c r="E110" i="36" s="1"/>
  <c r="C109" i="36"/>
  <c r="E109" i="36" s="1"/>
  <c r="C108" i="36"/>
  <c r="E108" i="36" s="1"/>
  <c r="C107" i="36"/>
  <c r="E107" i="36" s="1"/>
  <c r="C106" i="36"/>
  <c r="E106" i="36" s="1"/>
  <c r="C105" i="36"/>
  <c r="E105" i="36" s="1"/>
  <c r="F103" i="36"/>
  <c r="D103" i="36"/>
  <c r="C101" i="36"/>
  <c r="E101" i="36" s="1"/>
  <c r="C100" i="36"/>
  <c r="E100" i="36" s="1"/>
  <c r="C99" i="36"/>
  <c r="E99" i="36" s="1"/>
  <c r="C98" i="36"/>
  <c r="E98" i="36" s="1"/>
  <c r="C97" i="36"/>
  <c r="E97" i="36" s="1"/>
  <c r="F95" i="36"/>
  <c r="C95" i="36" s="1"/>
  <c r="D95" i="36"/>
  <c r="C93" i="36"/>
  <c r="E93" i="36" s="1"/>
  <c r="C92" i="36"/>
  <c r="E92" i="36" s="1"/>
  <c r="C91" i="36"/>
  <c r="E91" i="36" s="1"/>
  <c r="C90" i="36"/>
  <c r="E90" i="36" s="1"/>
  <c r="C89" i="36"/>
  <c r="E89" i="36" s="1"/>
  <c r="C88" i="36"/>
  <c r="E88" i="36" s="1"/>
  <c r="F86" i="36"/>
  <c r="D86" i="36"/>
  <c r="C84" i="36"/>
  <c r="E84" i="36" s="1"/>
  <c r="C83" i="36"/>
  <c r="E83" i="36" s="1"/>
  <c r="C82" i="36"/>
  <c r="E82" i="36" s="1"/>
  <c r="C81" i="36"/>
  <c r="E81" i="36" s="1"/>
  <c r="C80" i="36"/>
  <c r="E80" i="36" s="1"/>
  <c r="C79" i="36"/>
  <c r="E79" i="36" s="1"/>
  <c r="C78" i="36"/>
  <c r="E78" i="36" s="1"/>
  <c r="F76" i="36"/>
  <c r="D76" i="36"/>
  <c r="C74" i="36"/>
  <c r="E74" i="36" s="1"/>
  <c r="C73" i="36"/>
  <c r="E73" i="36" s="1"/>
  <c r="C72" i="36"/>
  <c r="E72" i="36" s="1"/>
  <c r="C71" i="36"/>
  <c r="E71" i="36" s="1"/>
  <c r="C70" i="36"/>
  <c r="E70" i="36" s="1"/>
  <c r="C69" i="36"/>
  <c r="E69" i="36" s="1"/>
  <c r="C68" i="36"/>
  <c r="E68" i="36" s="1"/>
  <c r="F66" i="36"/>
  <c r="D66" i="36"/>
  <c r="C57" i="36"/>
  <c r="E57" i="36" s="1"/>
  <c r="C56" i="36"/>
  <c r="E56" i="36" s="1"/>
  <c r="C55" i="36"/>
  <c r="E55" i="36" s="1"/>
  <c r="F53" i="36"/>
  <c r="D53" i="36"/>
  <c r="C51" i="36"/>
  <c r="E51" i="36" s="1"/>
  <c r="C50" i="36"/>
  <c r="E50" i="36" s="1"/>
  <c r="C49" i="36"/>
  <c r="E49" i="36" s="1"/>
  <c r="C48" i="36"/>
  <c r="E48" i="36" s="1"/>
  <c r="C47" i="36"/>
  <c r="E47" i="36" s="1"/>
  <c r="C46" i="36"/>
  <c r="E46" i="36" s="1"/>
  <c r="C45" i="36"/>
  <c r="E45" i="36" s="1"/>
  <c r="C44" i="36"/>
  <c r="E44" i="36" s="1"/>
  <c r="C43" i="36"/>
  <c r="E43" i="36" s="1"/>
  <c r="C42" i="36"/>
  <c r="E42" i="36" s="1"/>
  <c r="C41" i="36"/>
  <c r="E41" i="36" s="1"/>
  <c r="C40" i="36"/>
  <c r="E40" i="36" s="1"/>
  <c r="C39" i="36"/>
  <c r="E39" i="36" s="1"/>
  <c r="C38" i="36"/>
  <c r="E38" i="36" s="1"/>
  <c r="F36" i="36"/>
  <c r="D36" i="36"/>
  <c r="C36" i="36" s="1"/>
  <c r="C34" i="36"/>
  <c r="E34" i="36" s="1"/>
  <c r="C33" i="36"/>
  <c r="E33" i="36" s="1"/>
  <c r="C32" i="36"/>
  <c r="E32" i="36" s="1"/>
  <c r="C31" i="36"/>
  <c r="E31" i="36" s="1"/>
  <c r="C30" i="36"/>
  <c r="E30" i="36" s="1"/>
  <c r="C29" i="36"/>
  <c r="E29" i="36" s="1"/>
  <c r="F27" i="36"/>
  <c r="D27" i="36"/>
  <c r="C25" i="36"/>
  <c r="E25" i="36" s="1"/>
  <c r="C24" i="36"/>
  <c r="E24" i="36" s="1"/>
  <c r="C23" i="36"/>
  <c r="E23" i="36" s="1"/>
  <c r="C22" i="36"/>
  <c r="E22" i="36" s="1"/>
  <c r="C21" i="36"/>
  <c r="E21" i="36" s="1"/>
  <c r="C20" i="36"/>
  <c r="E20" i="36" s="1"/>
  <c r="F18" i="36"/>
  <c r="D18" i="36"/>
  <c r="C16" i="36"/>
  <c r="E16" i="36" s="1"/>
  <c r="C15" i="36"/>
  <c r="E15" i="36" s="1"/>
  <c r="C14" i="36"/>
  <c r="E14" i="36" s="1"/>
  <c r="C13" i="36"/>
  <c r="E13" i="36" s="1"/>
  <c r="F11" i="36"/>
  <c r="D11" i="36"/>
  <c r="C53" i="36" l="1"/>
  <c r="C18" i="36"/>
  <c r="E95" i="36"/>
  <c r="C27" i="36"/>
  <c r="C76" i="36"/>
  <c r="C86" i="36"/>
  <c r="E86" i="36" s="1"/>
  <c r="C132" i="36"/>
  <c r="E132" i="36" s="1"/>
  <c r="C127" i="36"/>
  <c r="E127" i="36" s="1"/>
  <c r="C103" i="36"/>
  <c r="E103" i="36" s="1"/>
  <c r="F9" i="36"/>
  <c r="E18" i="36"/>
  <c r="E27" i="36"/>
  <c r="E36" i="36"/>
  <c r="E53" i="36"/>
  <c r="E76" i="36"/>
  <c r="D9" i="36"/>
  <c r="C11" i="36"/>
  <c r="E11" i="36" s="1"/>
  <c r="C66" i="36"/>
  <c r="E66" i="36" s="1"/>
  <c r="C9" i="36" l="1"/>
  <c r="E9" i="36" s="1"/>
</calcChain>
</file>

<file path=xl/sharedStrings.xml><?xml version="1.0" encoding="utf-8"?>
<sst xmlns="http://schemas.openxmlformats.org/spreadsheetml/2006/main" count="130" uniqueCount="105">
  <si>
    <t>Nacimientos vivos</t>
  </si>
  <si>
    <t>Total</t>
  </si>
  <si>
    <t>Peso al nacer</t>
  </si>
  <si>
    <t xml:space="preserve">Número </t>
  </si>
  <si>
    <t>Porcentaje</t>
  </si>
  <si>
    <t/>
  </si>
  <si>
    <t xml:space="preserve">Menos de 2,501 gramos                                                                  </t>
  </si>
  <si>
    <t xml:space="preserve">Provincia, comarca indígena                               y distrito de residencia                     </t>
  </si>
  <si>
    <t xml:space="preserve">2,501 gramos                                           y más </t>
  </si>
  <si>
    <t>Bocas del Toro</t>
  </si>
  <si>
    <t>Changuinola</t>
  </si>
  <si>
    <t>Chiriquí Grande</t>
  </si>
  <si>
    <t>Almirante</t>
  </si>
  <si>
    <t>Coclé</t>
  </si>
  <si>
    <t>Aguadulce</t>
  </si>
  <si>
    <t>Antón</t>
  </si>
  <si>
    <t>La Pintada</t>
  </si>
  <si>
    <t>Natá</t>
  </si>
  <si>
    <t>Olá</t>
  </si>
  <si>
    <t>Penonomé</t>
  </si>
  <si>
    <t>Colón</t>
  </si>
  <si>
    <t>Chagres</t>
  </si>
  <si>
    <t>Donoso</t>
  </si>
  <si>
    <t>Portobelo</t>
  </si>
  <si>
    <t>Santa Isabel</t>
  </si>
  <si>
    <t>Chiriquí</t>
  </si>
  <si>
    <t>Alanje</t>
  </si>
  <si>
    <t>Barú</t>
  </si>
  <si>
    <t>Boquerón</t>
  </si>
  <si>
    <t>Boquete</t>
  </si>
  <si>
    <t>Bugaba</t>
  </si>
  <si>
    <t>David</t>
  </si>
  <si>
    <t>Dolega</t>
  </si>
  <si>
    <t>Gualaca</t>
  </si>
  <si>
    <t>Remedios</t>
  </si>
  <si>
    <t>Renacimiento</t>
  </si>
  <si>
    <t>San Félix</t>
  </si>
  <si>
    <t>San Lorenzo</t>
  </si>
  <si>
    <t>Tolé</t>
  </si>
  <si>
    <t>Darién</t>
  </si>
  <si>
    <t>Chepigana</t>
  </si>
  <si>
    <t>Pinogana</t>
  </si>
  <si>
    <t>Herrera</t>
  </si>
  <si>
    <t>Chitré</t>
  </si>
  <si>
    <t>Las Minas</t>
  </si>
  <si>
    <t>Los Pozos</t>
  </si>
  <si>
    <t>Ocú</t>
  </si>
  <si>
    <t>Parita</t>
  </si>
  <si>
    <t>Pesé</t>
  </si>
  <si>
    <t>Santa María</t>
  </si>
  <si>
    <t>Los Santos</t>
  </si>
  <si>
    <t>Guararé</t>
  </si>
  <si>
    <t>Macaracas</t>
  </si>
  <si>
    <t>Pedasí</t>
  </si>
  <si>
    <t>Pocrí</t>
  </si>
  <si>
    <t>Tonosí</t>
  </si>
  <si>
    <t>Panamá</t>
  </si>
  <si>
    <t>Balboa</t>
  </si>
  <si>
    <t>Chepo</t>
  </si>
  <si>
    <t>Chimán</t>
  </si>
  <si>
    <t>San Miguelito</t>
  </si>
  <si>
    <t>Taboga</t>
  </si>
  <si>
    <t>Panamá Oeste</t>
  </si>
  <si>
    <t>Arraiján</t>
  </si>
  <si>
    <t>Capira</t>
  </si>
  <si>
    <t>Chame</t>
  </si>
  <si>
    <t>La Chorrera</t>
  </si>
  <si>
    <t>San Carlos</t>
  </si>
  <si>
    <t>Veraguas</t>
  </si>
  <si>
    <t>Atalaya</t>
  </si>
  <si>
    <t>Calobre</t>
  </si>
  <si>
    <t>Cañazas</t>
  </si>
  <si>
    <t>La Mesa</t>
  </si>
  <si>
    <t>Las Palmas</t>
  </si>
  <si>
    <t>Montijo</t>
  </si>
  <si>
    <t>Río de Jesús</t>
  </si>
  <si>
    <t>San Francisco</t>
  </si>
  <si>
    <t>Santa Fe</t>
  </si>
  <si>
    <t>Santiago</t>
  </si>
  <si>
    <t>Soná</t>
  </si>
  <si>
    <t>Mariato</t>
  </si>
  <si>
    <t>Comarca Kuna Yala</t>
  </si>
  <si>
    <t>Comarca Emberá</t>
  </si>
  <si>
    <t>Cémaco</t>
  </si>
  <si>
    <t>Sambú</t>
  </si>
  <si>
    <t>Comarca Ngäbe Buglé</t>
  </si>
  <si>
    <t>Besiko</t>
  </si>
  <si>
    <t>Mironó</t>
  </si>
  <si>
    <t>Müna</t>
  </si>
  <si>
    <t>Nole Duima</t>
  </si>
  <si>
    <t>Ñürüm</t>
  </si>
  <si>
    <t>Kankintú</t>
  </si>
  <si>
    <t>Kusapín</t>
  </si>
  <si>
    <t>Jirondai</t>
  </si>
  <si>
    <t>Santa Catalina o Calovébora</t>
  </si>
  <si>
    <r>
      <rPr>
        <sz val="10"/>
        <color theme="0"/>
        <rFont val="Arial"/>
        <family val="2"/>
      </rPr>
      <t>!</t>
    </r>
    <r>
      <rPr>
        <sz val="10"/>
        <rFont val="Arial"/>
        <family val="2"/>
      </rPr>
      <t>- Cantidad nula o cero.</t>
    </r>
  </si>
  <si>
    <t>Cuadro 5. NACIMIENTOS VIVOS EN LA REPÚBLICA, POR PESO AL NACER, SEGÚN PROVINCIA,</t>
  </si>
  <si>
    <t>TOTAL</t>
  </si>
  <si>
    <t>Las Tablas</t>
  </si>
  <si>
    <t>Omar Torrijos Herrera</t>
  </si>
  <si>
    <t>Tierras Altas</t>
  </si>
  <si>
    <t>COMARCA INDÍGENA Y DISTRITO DE RESIDENCIA:  AÑO 2021</t>
  </si>
  <si>
    <t xml:space="preserve">           </t>
  </si>
  <si>
    <t xml:space="preserve">             instalaciones de salud pública (Minsa y CSS), clínicas  privadas  y oficinas del Registro Civil (Tribunal Electoral).</t>
  </si>
  <si>
    <t>Fuente:  Los  datos publicados  corresponden  a  información  recopilada,  con  base  en  los registros  administrativos  de 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</si>
</sst>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&quot;-&quot;;&quot;-&quot;"/>
    <numFmt numFmtId="166" formatCode="#,##0.0;&quot;-&quot;;&quot;-&quot;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</cellStyleXfs>
  <cellXfs count="49">
    <xf numFmtId="0" fontId="0" fillId="0" borderId="0" xfId="0"/>
    <xf numFmtId="0" fontId="2" fillId="0" borderId="0" xfId="1"/>
    <xf numFmtId="0" fontId="2" fillId="0" borderId="1" xfId="1" applyBorder="1"/>
    <xf numFmtId="0" fontId="2" fillId="0" borderId="0" xfId="1" applyBorder="1"/>
    <xf numFmtId="0" fontId="2" fillId="0" borderId="0" xfId="1" applyAlignment="1">
      <alignment vertical="center"/>
    </xf>
    <xf numFmtId="49" fontId="2" fillId="0" borderId="3" xfId="1" applyNumberFormat="1" applyBorder="1" applyAlignment="1">
      <alignment horizontal="left" vertical="center"/>
    </xf>
    <xf numFmtId="0" fontId="2" fillId="0" borderId="4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0" xfId="1" applyBorder="1" applyAlignment="1">
      <alignment vertical="center"/>
    </xf>
    <xf numFmtId="0" fontId="1" fillId="0" borderId="0" xfId="1" applyFont="1" applyBorder="1" applyAlignment="1">
      <alignment vertical="center"/>
    </xf>
    <xf numFmtId="3" fontId="1" fillId="0" borderId="6" xfId="1" applyNumberFormat="1" applyFont="1" applyFill="1" applyBorder="1" applyAlignment="1">
      <alignment vertical="center"/>
    </xf>
    <xf numFmtId="3" fontId="1" fillId="0" borderId="7" xfId="1" applyNumberFormat="1" applyFont="1" applyFill="1" applyBorder="1" applyAlignment="1">
      <alignment vertical="center"/>
    </xf>
    <xf numFmtId="164" fontId="2" fillId="0" borderId="6" xfId="1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/>
    <xf numFmtId="0" fontId="2" fillId="0" borderId="1" xfId="2" applyFont="1" applyFill="1" applyBorder="1" applyAlignment="1">
      <alignment vertical="center"/>
    </xf>
    <xf numFmtId="0" fontId="2" fillId="0" borderId="8" xfId="1" applyFill="1" applyBorder="1"/>
    <xf numFmtId="0" fontId="2" fillId="0" borderId="1" xfId="1" applyFill="1" applyBorder="1"/>
    <xf numFmtId="0" fontId="2" fillId="0" borderId="0" xfId="3" applyFont="1"/>
    <xf numFmtId="0" fontId="2" fillId="0" borderId="0" xfId="1" applyFill="1"/>
    <xf numFmtId="0" fontId="2" fillId="0" borderId="0" xfId="1" applyFill="1" applyAlignment="1">
      <alignment vertical="center"/>
    </xf>
    <xf numFmtId="0" fontId="2" fillId="0" borderId="0" xfId="0" applyFont="1"/>
    <xf numFmtId="0" fontId="1" fillId="0" borderId="0" xfId="1" applyFont="1"/>
    <xf numFmtId="3" fontId="2" fillId="0" borderId="0" xfId="4" applyNumberFormat="1" applyFont="1" applyAlignment="1">
      <alignment horizontal="left"/>
    </xf>
    <xf numFmtId="0" fontId="1" fillId="0" borderId="0" xfId="1" applyFont="1" applyFill="1"/>
    <xf numFmtId="165" fontId="1" fillId="0" borderId="6" xfId="1" applyNumberFormat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165" fontId="1" fillId="0" borderId="7" xfId="1" applyNumberFormat="1" applyFont="1" applyFill="1" applyBorder="1" applyAlignment="1">
      <alignment vertical="center"/>
    </xf>
    <xf numFmtId="165" fontId="2" fillId="0" borderId="6" xfId="1" applyNumberFormat="1" applyFill="1" applyBorder="1" applyAlignment="1">
      <alignment vertical="center"/>
    </xf>
    <xf numFmtId="165" fontId="2" fillId="0" borderId="7" xfId="1" applyNumberForma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vertical="center"/>
    </xf>
    <xf numFmtId="166" fontId="2" fillId="0" borderId="6" xfId="1" applyNumberFormat="1" applyFont="1" applyFill="1" applyBorder="1" applyAlignment="1">
      <alignment vertical="center"/>
    </xf>
    <xf numFmtId="0" fontId="2" fillId="0" borderId="10" xfId="1" applyBorder="1" applyAlignment="1">
      <alignment vertical="center"/>
    </xf>
    <xf numFmtId="0" fontId="1" fillId="2" borderId="2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/>
    </xf>
  </cellXfs>
  <cellStyles count="5">
    <cellStyle name="Normal" xfId="0" builtinId="0"/>
    <cellStyle name="Normal 2" xfId="1"/>
    <cellStyle name="Normal_221-02 2" xfId="2"/>
    <cellStyle name="Normal_221-05 2" xfId="3"/>
    <cellStyle name="Normal_BoletinCuadros1a11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tabSelected="1" view="pageBreakPreview" zoomScaleNormal="100" zoomScaleSheetLayoutView="100" workbookViewId="0">
      <selection activeCell="O1" sqref="O1"/>
    </sheetView>
  </sheetViews>
  <sheetFormatPr baseColWidth="10" defaultColWidth="11.42578125" defaultRowHeight="12.75" x14ac:dyDescent="0.2"/>
  <cols>
    <col min="1" max="1" width="2.28515625" style="1" customWidth="1"/>
    <col min="2" max="2" width="32.7109375" style="1" customWidth="1"/>
    <col min="3" max="6" width="16.7109375" style="1" customWidth="1"/>
    <col min="7" max="16384" width="11.42578125" style="1"/>
  </cols>
  <sheetData>
    <row r="1" spans="1:6" x14ac:dyDescent="0.2">
      <c r="A1" s="48" t="s">
        <v>96</v>
      </c>
      <c r="B1" s="48"/>
      <c r="C1" s="48"/>
      <c r="D1" s="48"/>
      <c r="E1" s="48"/>
      <c r="F1" s="48"/>
    </row>
    <row r="2" spans="1:6" x14ac:dyDescent="0.2">
      <c r="A2" s="37" t="s">
        <v>101</v>
      </c>
      <c r="B2" s="37"/>
      <c r="C2" s="37"/>
      <c r="D2" s="37"/>
      <c r="E2" s="37"/>
      <c r="F2" s="37"/>
    </row>
    <row r="3" spans="1:6" x14ac:dyDescent="0.2">
      <c r="A3" s="2"/>
    </row>
    <row r="4" spans="1:6" ht="22.15" customHeight="1" x14ac:dyDescent="0.2">
      <c r="A4" s="38" t="s">
        <v>7</v>
      </c>
      <c r="B4" s="39"/>
      <c r="C4" s="44" t="s">
        <v>0</v>
      </c>
      <c r="D4" s="44"/>
      <c r="E4" s="44"/>
      <c r="F4" s="45"/>
    </row>
    <row r="5" spans="1:6" ht="22.15" customHeight="1" x14ac:dyDescent="0.2">
      <c r="A5" s="40"/>
      <c r="B5" s="41"/>
      <c r="C5" s="44" t="s">
        <v>1</v>
      </c>
      <c r="D5" s="44" t="s">
        <v>2</v>
      </c>
      <c r="E5" s="44"/>
      <c r="F5" s="45"/>
    </row>
    <row r="6" spans="1:6" ht="22.15" customHeight="1" x14ac:dyDescent="0.2">
      <c r="A6" s="40"/>
      <c r="B6" s="41"/>
      <c r="C6" s="44"/>
      <c r="D6" s="44" t="s">
        <v>6</v>
      </c>
      <c r="E6" s="44"/>
      <c r="F6" s="45" t="s">
        <v>8</v>
      </c>
    </row>
    <row r="7" spans="1:6" ht="22.15" customHeight="1" x14ac:dyDescent="0.2">
      <c r="A7" s="42"/>
      <c r="B7" s="43"/>
      <c r="C7" s="44"/>
      <c r="D7" s="35" t="s">
        <v>3</v>
      </c>
      <c r="E7" s="35" t="s">
        <v>4</v>
      </c>
      <c r="F7" s="45"/>
    </row>
    <row r="8" spans="1:6" s="4" customFormat="1" ht="13.5" customHeight="1" x14ac:dyDescent="0.2">
      <c r="B8" s="5"/>
      <c r="C8" s="6"/>
      <c r="D8" s="6"/>
      <c r="E8" s="6"/>
      <c r="F8" s="7"/>
    </row>
    <row r="9" spans="1:6" s="4" customFormat="1" ht="13.5" customHeight="1" x14ac:dyDescent="0.2">
      <c r="A9" s="46" t="s">
        <v>97</v>
      </c>
      <c r="B9" s="47"/>
      <c r="C9" s="25">
        <f>SUM(D9,F9)</f>
        <v>66498</v>
      </c>
      <c r="D9" s="25">
        <f>SUM(D11,D18,D27,D36,D53,D66,D76,D86,D95,D103,D125,D127,D132)</f>
        <v>5371</v>
      </c>
      <c r="E9" s="33">
        <f>D9/C9*100</f>
        <v>8.0769346446509669</v>
      </c>
      <c r="F9" s="27">
        <f>SUM(F11,F18,F27,F36,F53,F66,F76,F86,F95,F103,F125,F127,F132)</f>
        <v>61127</v>
      </c>
    </row>
    <row r="10" spans="1:6" s="4" customFormat="1" ht="13.5" customHeight="1" x14ac:dyDescent="0.2">
      <c r="B10" s="9"/>
      <c r="C10" s="25"/>
      <c r="D10" s="28"/>
      <c r="E10" s="33"/>
      <c r="F10" s="29"/>
    </row>
    <row r="11" spans="1:6" s="4" customFormat="1" ht="13.5" customHeight="1" x14ac:dyDescent="0.2">
      <c r="A11" s="13" t="s">
        <v>9</v>
      </c>
      <c r="B11" s="9"/>
      <c r="C11" s="25">
        <f>SUM(D11,F11)</f>
        <v>4548</v>
      </c>
      <c r="D11" s="25">
        <f>SUM(D13:D16)</f>
        <v>235</v>
      </c>
      <c r="E11" s="33">
        <f t="shared" ref="E11:E51" si="0">D11/C11*100</f>
        <v>5.1671064204045738</v>
      </c>
      <c r="F11" s="27">
        <f>SUM(F13:F16)</f>
        <v>4313</v>
      </c>
    </row>
    <row r="12" spans="1:6" s="4" customFormat="1" ht="13.5" customHeight="1" x14ac:dyDescent="0.2">
      <c r="B12" s="9"/>
      <c r="C12" s="25"/>
      <c r="D12" s="28"/>
      <c r="E12" s="33"/>
      <c r="F12" s="29"/>
    </row>
    <row r="13" spans="1:6" s="4" customFormat="1" ht="14.25" customHeight="1" x14ac:dyDescent="0.2">
      <c r="B13" s="34" t="s">
        <v>9</v>
      </c>
      <c r="C13" s="25">
        <f>SUM(D13,F13)</f>
        <v>482</v>
      </c>
      <c r="D13" s="26">
        <v>24</v>
      </c>
      <c r="E13" s="33">
        <f t="shared" si="0"/>
        <v>4.9792531120331951</v>
      </c>
      <c r="F13" s="30">
        <v>458</v>
      </c>
    </row>
    <row r="14" spans="1:6" s="4" customFormat="1" ht="14.25" customHeight="1" x14ac:dyDescent="0.2">
      <c r="B14" s="34" t="s">
        <v>10</v>
      </c>
      <c r="C14" s="25">
        <f t="shared" ref="C14:C16" si="1">SUM(D14,F14)</f>
        <v>2840</v>
      </c>
      <c r="D14" s="26">
        <v>103</v>
      </c>
      <c r="E14" s="33">
        <f t="shared" si="0"/>
        <v>3.6267605633802815</v>
      </c>
      <c r="F14" s="30">
        <v>2737</v>
      </c>
    </row>
    <row r="15" spans="1:6" s="4" customFormat="1" ht="14.25" customHeight="1" x14ac:dyDescent="0.2">
      <c r="B15" s="34" t="s">
        <v>11</v>
      </c>
      <c r="C15" s="25">
        <f t="shared" si="1"/>
        <v>453</v>
      </c>
      <c r="D15" s="26">
        <v>37</v>
      </c>
      <c r="E15" s="33">
        <f t="shared" si="0"/>
        <v>8.1677704194260485</v>
      </c>
      <c r="F15" s="30">
        <v>416</v>
      </c>
    </row>
    <row r="16" spans="1:6" s="4" customFormat="1" ht="14.25" customHeight="1" x14ac:dyDescent="0.2">
      <c r="B16" s="34" t="s">
        <v>12</v>
      </c>
      <c r="C16" s="25">
        <f t="shared" si="1"/>
        <v>773</v>
      </c>
      <c r="D16" s="26">
        <v>71</v>
      </c>
      <c r="E16" s="33">
        <f t="shared" si="0"/>
        <v>9.1849935316946958</v>
      </c>
      <c r="F16" s="30">
        <v>702</v>
      </c>
    </row>
    <row r="17" spans="1:6" s="4" customFormat="1" ht="13.5" customHeight="1" x14ac:dyDescent="0.2">
      <c r="B17" s="9"/>
      <c r="C17" s="25"/>
      <c r="D17" s="25"/>
      <c r="E17" s="33"/>
      <c r="F17" s="27"/>
    </row>
    <row r="18" spans="1:6" s="4" customFormat="1" ht="13.5" customHeight="1" x14ac:dyDescent="0.2">
      <c r="A18" s="13" t="s">
        <v>13</v>
      </c>
      <c r="B18" s="9"/>
      <c r="C18" s="25">
        <f>SUM(D18,F18)</f>
        <v>3709</v>
      </c>
      <c r="D18" s="25">
        <f>SUM(D20:D25)</f>
        <v>249</v>
      </c>
      <c r="E18" s="33">
        <f>D18/C18*100</f>
        <v>6.7133998382313296</v>
      </c>
      <c r="F18" s="27">
        <f>SUM(F20:F25)</f>
        <v>3460</v>
      </c>
    </row>
    <row r="19" spans="1:6" s="4" customFormat="1" ht="13.5" customHeight="1" x14ac:dyDescent="0.2">
      <c r="B19" s="9"/>
      <c r="C19" s="25"/>
      <c r="D19" s="25"/>
      <c r="E19" s="33"/>
      <c r="F19" s="27"/>
    </row>
    <row r="20" spans="1:6" s="4" customFormat="1" ht="13.5" customHeight="1" x14ac:dyDescent="0.2">
      <c r="B20" s="13" t="s">
        <v>14</v>
      </c>
      <c r="C20" s="25">
        <f t="shared" ref="C20:C25" si="2">SUM(D20,F20)</f>
        <v>640</v>
      </c>
      <c r="D20" s="26">
        <v>35</v>
      </c>
      <c r="E20" s="33">
        <f t="shared" si="0"/>
        <v>5.46875</v>
      </c>
      <c r="F20" s="30">
        <v>605</v>
      </c>
    </row>
    <row r="21" spans="1:6" s="4" customFormat="1" ht="13.5" customHeight="1" x14ac:dyDescent="0.2">
      <c r="B21" s="4" t="s">
        <v>15</v>
      </c>
      <c r="C21" s="25">
        <f t="shared" si="2"/>
        <v>777</v>
      </c>
      <c r="D21" s="26">
        <v>44</v>
      </c>
      <c r="E21" s="33">
        <f t="shared" si="0"/>
        <v>5.6628056628056633</v>
      </c>
      <c r="F21" s="30">
        <v>733</v>
      </c>
    </row>
    <row r="22" spans="1:6" s="4" customFormat="1" ht="13.5" customHeight="1" x14ac:dyDescent="0.2">
      <c r="B22" s="4" t="s">
        <v>16</v>
      </c>
      <c r="C22" s="25">
        <f t="shared" si="2"/>
        <v>436</v>
      </c>
      <c r="D22" s="26">
        <v>23</v>
      </c>
      <c r="E22" s="33">
        <f t="shared" si="0"/>
        <v>5.2752293577981657</v>
      </c>
      <c r="F22" s="30">
        <v>413</v>
      </c>
    </row>
    <row r="23" spans="1:6" s="4" customFormat="1" ht="13.5" customHeight="1" x14ac:dyDescent="0.2">
      <c r="B23" s="8" t="s">
        <v>17</v>
      </c>
      <c r="C23" s="25">
        <f t="shared" si="2"/>
        <v>268</v>
      </c>
      <c r="D23" s="26">
        <v>22</v>
      </c>
      <c r="E23" s="33">
        <f t="shared" si="0"/>
        <v>8.2089552238805972</v>
      </c>
      <c r="F23" s="30">
        <v>246</v>
      </c>
    </row>
    <row r="24" spans="1:6" s="4" customFormat="1" ht="13.5" customHeight="1" x14ac:dyDescent="0.2">
      <c r="B24" s="1" t="s">
        <v>18</v>
      </c>
      <c r="C24" s="25">
        <f t="shared" si="2"/>
        <v>84</v>
      </c>
      <c r="D24" s="26">
        <v>6</v>
      </c>
      <c r="E24" s="33">
        <f t="shared" si="0"/>
        <v>7.1428571428571423</v>
      </c>
      <c r="F24" s="30">
        <v>78</v>
      </c>
    </row>
    <row r="25" spans="1:6" s="4" customFormat="1" ht="13.5" customHeight="1" x14ac:dyDescent="0.2">
      <c r="B25" s="1" t="s">
        <v>19</v>
      </c>
      <c r="C25" s="25">
        <f t="shared" si="2"/>
        <v>1504</v>
      </c>
      <c r="D25" s="26">
        <v>119</v>
      </c>
      <c r="E25" s="33">
        <f t="shared" si="0"/>
        <v>7.9122340425531918</v>
      </c>
      <c r="F25" s="30">
        <v>1385</v>
      </c>
    </row>
    <row r="26" spans="1:6" s="4" customFormat="1" ht="13.5" customHeight="1" x14ac:dyDescent="0.2">
      <c r="B26" s="9"/>
      <c r="C26" s="25"/>
      <c r="D26" s="25"/>
      <c r="E26" s="33"/>
      <c r="F26" s="27"/>
    </row>
    <row r="27" spans="1:6" s="4" customFormat="1" ht="13.5" customHeight="1" x14ac:dyDescent="0.2">
      <c r="A27" s="13" t="s">
        <v>20</v>
      </c>
      <c r="B27" s="9"/>
      <c r="C27" s="25">
        <f>SUM(D27,F27)</f>
        <v>4621</v>
      </c>
      <c r="D27" s="25">
        <f>SUM(D29:D34)</f>
        <v>417</v>
      </c>
      <c r="E27" s="33">
        <f t="shared" si="0"/>
        <v>9.0240207747240859</v>
      </c>
      <c r="F27" s="27">
        <f>SUM(F29:F34)</f>
        <v>4204</v>
      </c>
    </row>
    <row r="28" spans="1:6" s="4" customFormat="1" ht="13.5" customHeight="1" x14ac:dyDescent="0.2">
      <c r="B28" s="9"/>
      <c r="C28" s="25"/>
      <c r="D28" s="25"/>
      <c r="E28" s="33"/>
      <c r="F28" s="27"/>
    </row>
    <row r="29" spans="1:6" s="4" customFormat="1" ht="14.25" customHeight="1" x14ac:dyDescent="0.2">
      <c r="B29" s="4" t="s">
        <v>20</v>
      </c>
      <c r="C29" s="25">
        <f t="shared" ref="C29:C34" si="3">SUM(D29,F29)</f>
        <v>3832</v>
      </c>
      <c r="D29" s="26">
        <v>345</v>
      </c>
      <c r="E29" s="33">
        <f t="shared" si="0"/>
        <v>9.0031315240083511</v>
      </c>
      <c r="F29" s="30">
        <v>3487</v>
      </c>
    </row>
    <row r="30" spans="1:6" s="4" customFormat="1" ht="14.25" customHeight="1" x14ac:dyDescent="0.2">
      <c r="B30" s="4" t="s">
        <v>21</v>
      </c>
      <c r="C30" s="25">
        <f t="shared" si="3"/>
        <v>197</v>
      </c>
      <c r="D30" s="26">
        <v>14</v>
      </c>
      <c r="E30" s="33">
        <f t="shared" si="0"/>
        <v>7.1065989847715745</v>
      </c>
      <c r="F30" s="30">
        <v>183</v>
      </c>
    </row>
    <row r="31" spans="1:6" s="4" customFormat="1" ht="14.25" customHeight="1" x14ac:dyDescent="0.2">
      <c r="B31" s="4" t="s">
        <v>22</v>
      </c>
      <c r="C31" s="25">
        <f t="shared" si="3"/>
        <v>266</v>
      </c>
      <c r="D31" s="26">
        <v>31</v>
      </c>
      <c r="E31" s="33">
        <f>D31/C31*100</f>
        <v>11.654135338345863</v>
      </c>
      <c r="F31" s="30">
        <v>235</v>
      </c>
    </row>
    <row r="32" spans="1:6" s="4" customFormat="1" ht="14.25" customHeight="1" x14ac:dyDescent="0.2">
      <c r="B32" s="1" t="s">
        <v>23</v>
      </c>
      <c r="C32" s="25">
        <f t="shared" si="3"/>
        <v>160</v>
      </c>
      <c r="D32" s="26">
        <v>11</v>
      </c>
      <c r="E32" s="33">
        <f t="shared" si="0"/>
        <v>6.8750000000000009</v>
      </c>
      <c r="F32" s="30">
        <v>149</v>
      </c>
    </row>
    <row r="33" spans="1:6" s="4" customFormat="1" ht="14.25" customHeight="1" x14ac:dyDescent="0.2">
      <c r="B33" s="1" t="s">
        <v>24</v>
      </c>
      <c r="C33" s="25">
        <f t="shared" si="3"/>
        <v>71</v>
      </c>
      <c r="D33" s="26">
        <v>8</v>
      </c>
      <c r="E33" s="33">
        <f t="shared" si="0"/>
        <v>11.267605633802818</v>
      </c>
      <c r="F33" s="30">
        <v>63</v>
      </c>
    </row>
    <row r="34" spans="1:6" s="4" customFormat="1" ht="14.25" customHeight="1" x14ac:dyDescent="0.2">
      <c r="B34" s="1" t="s">
        <v>99</v>
      </c>
      <c r="C34" s="25">
        <f t="shared" si="3"/>
        <v>95</v>
      </c>
      <c r="D34" s="26">
        <v>8</v>
      </c>
      <c r="E34" s="33">
        <f t="shared" si="0"/>
        <v>8.4210526315789469</v>
      </c>
      <c r="F34" s="30">
        <v>87</v>
      </c>
    </row>
    <row r="35" spans="1:6" s="4" customFormat="1" ht="13.5" customHeight="1" x14ac:dyDescent="0.2">
      <c r="B35" s="9"/>
      <c r="C35" s="25"/>
      <c r="D35" s="25"/>
      <c r="E35" s="33"/>
      <c r="F35" s="27"/>
    </row>
    <row r="36" spans="1:6" s="4" customFormat="1" ht="13.5" customHeight="1" x14ac:dyDescent="0.2">
      <c r="A36" s="13" t="s">
        <v>25</v>
      </c>
      <c r="B36" s="9"/>
      <c r="C36" s="25">
        <f>SUM(D36,F36)</f>
        <v>7760</v>
      </c>
      <c r="D36" s="25">
        <f>SUM(D38:D51)</f>
        <v>529</v>
      </c>
      <c r="E36" s="33">
        <f t="shared" si="0"/>
        <v>6.8170103092783503</v>
      </c>
      <c r="F36" s="27">
        <f>SUM(F38:F51)</f>
        <v>7231</v>
      </c>
    </row>
    <row r="37" spans="1:6" s="4" customFormat="1" ht="13.5" customHeight="1" x14ac:dyDescent="0.2">
      <c r="B37" s="9"/>
      <c r="C37" s="25"/>
      <c r="D37" s="25"/>
      <c r="E37" s="33"/>
      <c r="F37" s="27"/>
    </row>
    <row r="38" spans="1:6" s="4" customFormat="1" ht="14.25" customHeight="1" x14ac:dyDescent="0.2">
      <c r="B38" s="4" t="s">
        <v>26</v>
      </c>
      <c r="C38" s="25">
        <f t="shared" ref="C38:C51" si="4">SUM(D38,F38)</f>
        <v>367</v>
      </c>
      <c r="D38" s="26">
        <v>20</v>
      </c>
      <c r="E38" s="33">
        <f t="shared" si="0"/>
        <v>5.4495912806539506</v>
      </c>
      <c r="F38" s="30">
        <v>347</v>
      </c>
    </row>
    <row r="39" spans="1:6" s="4" customFormat="1" ht="14.25" customHeight="1" x14ac:dyDescent="0.2">
      <c r="B39" s="4" t="s">
        <v>27</v>
      </c>
      <c r="C39" s="25">
        <f t="shared" si="4"/>
        <v>1004</v>
      </c>
      <c r="D39" s="26">
        <v>52</v>
      </c>
      <c r="E39" s="33">
        <f t="shared" si="0"/>
        <v>5.1792828685258963</v>
      </c>
      <c r="F39" s="30">
        <v>952</v>
      </c>
    </row>
    <row r="40" spans="1:6" s="4" customFormat="1" ht="14.25" customHeight="1" x14ac:dyDescent="0.2">
      <c r="B40" s="4" t="s">
        <v>28</v>
      </c>
      <c r="C40" s="25">
        <f t="shared" si="4"/>
        <v>369</v>
      </c>
      <c r="D40" s="26">
        <v>30</v>
      </c>
      <c r="E40" s="33">
        <f t="shared" si="0"/>
        <v>8.1300813008130071</v>
      </c>
      <c r="F40" s="30">
        <v>339</v>
      </c>
    </row>
    <row r="41" spans="1:6" s="4" customFormat="1" ht="14.25" customHeight="1" x14ac:dyDescent="0.2">
      <c r="B41" s="14" t="s">
        <v>29</v>
      </c>
      <c r="C41" s="25">
        <f t="shared" si="4"/>
        <v>459</v>
      </c>
      <c r="D41" s="26">
        <v>30</v>
      </c>
      <c r="E41" s="33">
        <f t="shared" si="0"/>
        <v>6.5359477124183014</v>
      </c>
      <c r="F41" s="30">
        <v>429</v>
      </c>
    </row>
    <row r="42" spans="1:6" s="4" customFormat="1" ht="14.25" customHeight="1" x14ac:dyDescent="0.2">
      <c r="B42" s="1" t="s">
        <v>30</v>
      </c>
      <c r="C42" s="25">
        <f t="shared" si="4"/>
        <v>1079</v>
      </c>
      <c r="D42" s="26">
        <v>78</v>
      </c>
      <c r="E42" s="33">
        <f t="shared" si="0"/>
        <v>7.2289156626506017</v>
      </c>
      <c r="F42" s="30">
        <v>1001</v>
      </c>
    </row>
    <row r="43" spans="1:6" s="4" customFormat="1" ht="14.25" customHeight="1" x14ac:dyDescent="0.2">
      <c r="B43" s="1" t="s">
        <v>31</v>
      </c>
      <c r="C43" s="25">
        <f t="shared" si="4"/>
        <v>2200</v>
      </c>
      <c r="D43" s="26">
        <v>158</v>
      </c>
      <c r="E43" s="33">
        <f t="shared" si="0"/>
        <v>7.1818181818181825</v>
      </c>
      <c r="F43" s="30">
        <v>2042</v>
      </c>
    </row>
    <row r="44" spans="1:6" s="4" customFormat="1" ht="14.25" customHeight="1" x14ac:dyDescent="0.2">
      <c r="B44" s="1" t="s">
        <v>32</v>
      </c>
      <c r="C44" s="25">
        <f t="shared" si="4"/>
        <v>558</v>
      </c>
      <c r="D44" s="26">
        <v>41</v>
      </c>
      <c r="E44" s="33">
        <f t="shared" si="0"/>
        <v>7.3476702508960576</v>
      </c>
      <c r="F44" s="30">
        <v>517</v>
      </c>
    </row>
    <row r="45" spans="1:6" s="4" customFormat="1" ht="14.25" customHeight="1" x14ac:dyDescent="0.2">
      <c r="B45" s="1" t="s">
        <v>33</v>
      </c>
      <c r="C45" s="25">
        <f t="shared" si="4"/>
        <v>151</v>
      </c>
      <c r="D45" s="26">
        <v>17</v>
      </c>
      <c r="E45" s="33">
        <f t="shared" si="0"/>
        <v>11.258278145695364</v>
      </c>
      <c r="F45" s="30">
        <v>134</v>
      </c>
    </row>
    <row r="46" spans="1:6" s="4" customFormat="1" ht="14.25" customHeight="1" x14ac:dyDescent="0.2">
      <c r="B46" s="1" t="s">
        <v>34</v>
      </c>
      <c r="C46" s="25">
        <f t="shared" si="4"/>
        <v>87</v>
      </c>
      <c r="D46" s="26">
        <v>7</v>
      </c>
      <c r="E46" s="33">
        <f t="shared" si="0"/>
        <v>8.0459770114942533</v>
      </c>
      <c r="F46" s="30">
        <v>80</v>
      </c>
    </row>
    <row r="47" spans="1:6" s="4" customFormat="1" ht="14.25" customHeight="1" x14ac:dyDescent="0.2">
      <c r="B47" s="1" t="s">
        <v>35</v>
      </c>
      <c r="C47" s="25">
        <f t="shared" si="4"/>
        <v>495</v>
      </c>
      <c r="D47" s="26">
        <v>34</v>
      </c>
      <c r="E47" s="33">
        <f t="shared" si="0"/>
        <v>6.8686868686868685</v>
      </c>
      <c r="F47" s="30">
        <v>461</v>
      </c>
    </row>
    <row r="48" spans="1:6" s="4" customFormat="1" ht="14.25" customHeight="1" x14ac:dyDescent="0.2">
      <c r="B48" s="1" t="s">
        <v>36</v>
      </c>
      <c r="C48" s="25">
        <f t="shared" si="4"/>
        <v>118</v>
      </c>
      <c r="D48" s="26">
        <v>6</v>
      </c>
      <c r="E48" s="33">
        <f t="shared" si="0"/>
        <v>5.0847457627118651</v>
      </c>
      <c r="F48" s="30">
        <v>112</v>
      </c>
    </row>
    <row r="49" spans="1:6" s="4" customFormat="1" ht="14.25" customHeight="1" x14ac:dyDescent="0.2">
      <c r="B49" s="1" t="s">
        <v>37</v>
      </c>
      <c r="C49" s="25">
        <f t="shared" si="4"/>
        <v>129</v>
      </c>
      <c r="D49" s="26">
        <v>5</v>
      </c>
      <c r="E49" s="33">
        <f t="shared" si="0"/>
        <v>3.8759689922480618</v>
      </c>
      <c r="F49" s="30">
        <v>124</v>
      </c>
    </row>
    <row r="50" spans="1:6" s="4" customFormat="1" ht="14.25" customHeight="1" x14ac:dyDescent="0.2">
      <c r="B50" s="1" t="s">
        <v>38</v>
      </c>
      <c r="C50" s="25">
        <f t="shared" si="4"/>
        <v>229</v>
      </c>
      <c r="D50" s="26">
        <v>13</v>
      </c>
      <c r="E50" s="33">
        <f t="shared" si="0"/>
        <v>5.6768558951965069</v>
      </c>
      <c r="F50" s="30">
        <v>216</v>
      </c>
    </row>
    <row r="51" spans="1:6" s="4" customFormat="1" ht="14.25" customHeight="1" x14ac:dyDescent="0.2">
      <c r="B51" s="1" t="s">
        <v>100</v>
      </c>
      <c r="C51" s="25">
        <f t="shared" si="4"/>
        <v>515</v>
      </c>
      <c r="D51" s="26">
        <v>38</v>
      </c>
      <c r="E51" s="33">
        <f t="shared" si="0"/>
        <v>7.3786407766990285</v>
      </c>
      <c r="F51" s="30">
        <v>477</v>
      </c>
    </row>
    <row r="52" spans="1:6" s="4" customFormat="1" ht="13.5" customHeight="1" x14ac:dyDescent="0.2">
      <c r="B52" s="9"/>
      <c r="C52" s="10"/>
      <c r="D52" s="10"/>
      <c r="E52" s="12"/>
      <c r="F52" s="11"/>
    </row>
    <row r="53" spans="1:6" s="4" customFormat="1" ht="13.5" customHeight="1" x14ac:dyDescent="0.2">
      <c r="A53" s="13" t="s">
        <v>39</v>
      </c>
      <c r="B53" s="9"/>
      <c r="C53" s="25">
        <f>SUM(D53,F53)</f>
        <v>1207</v>
      </c>
      <c r="D53" s="25">
        <f>SUM(D55:D57)</f>
        <v>97</v>
      </c>
      <c r="E53" s="33">
        <f>D53/C53*100</f>
        <v>8.0364540182270083</v>
      </c>
      <c r="F53" s="27">
        <f>SUM(F55:F57)</f>
        <v>1110</v>
      </c>
    </row>
    <row r="54" spans="1:6" s="4" customFormat="1" ht="13.5" customHeight="1" x14ac:dyDescent="0.2">
      <c r="B54" s="9"/>
      <c r="C54" s="25"/>
      <c r="D54" s="25"/>
      <c r="E54" s="33"/>
      <c r="F54" s="27"/>
    </row>
    <row r="55" spans="1:6" s="4" customFormat="1" ht="14.25" customHeight="1" x14ac:dyDescent="0.2">
      <c r="B55" s="4" t="s">
        <v>40</v>
      </c>
      <c r="C55" s="25">
        <f t="shared" ref="C55:C57" si="5">SUM(D55,F55)</f>
        <v>367</v>
      </c>
      <c r="D55" s="26">
        <v>28</v>
      </c>
      <c r="E55" s="33">
        <f t="shared" ref="E55:E101" si="6">D55/C55*100</f>
        <v>7.6294277929155312</v>
      </c>
      <c r="F55" s="30">
        <v>339</v>
      </c>
    </row>
    <row r="56" spans="1:6" s="4" customFormat="1" ht="14.25" customHeight="1" x14ac:dyDescent="0.2">
      <c r="B56" s="4" t="s">
        <v>41</v>
      </c>
      <c r="C56" s="25">
        <f t="shared" si="5"/>
        <v>463</v>
      </c>
      <c r="D56" s="26">
        <v>45</v>
      </c>
      <c r="E56" s="33">
        <f t="shared" si="6"/>
        <v>9.7192224622030245</v>
      </c>
      <c r="F56" s="30">
        <v>418</v>
      </c>
    </row>
    <row r="57" spans="1:6" s="4" customFormat="1" ht="14.25" customHeight="1" x14ac:dyDescent="0.2">
      <c r="B57" s="4" t="s">
        <v>77</v>
      </c>
      <c r="C57" s="25">
        <f t="shared" si="5"/>
        <v>377</v>
      </c>
      <c r="D57" s="26">
        <v>24</v>
      </c>
      <c r="E57" s="33">
        <f t="shared" si="6"/>
        <v>6.3660477453580899</v>
      </c>
      <c r="F57" s="30">
        <v>353</v>
      </c>
    </row>
    <row r="58" spans="1:6" x14ac:dyDescent="0.2">
      <c r="A58" s="37" t="s">
        <v>96</v>
      </c>
      <c r="B58" s="37"/>
      <c r="C58" s="37"/>
      <c r="D58" s="37"/>
      <c r="E58" s="37"/>
      <c r="F58" s="37"/>
    </row>
    <row r="59" spans="1:6" x14ac:dyDescent="0.2">
      <c r="A59" s="37" t="s">
        <v>101</v>
      </c>
      <c r="B59" s="37"/>
      <c r="C59" s="37"/>
      <c r="D59" s="37"/>
      <c r="E59" s="37"/>
      <c r="F59" s="37"/>
    </row>
    <row r="60" spans="1:6" s="4" customFormat="1" ht="12.75" customHeight="1" x14ac:dyDescent="0.2">
      <c r="A60" s="2"/>
      <c r="B60" s="1"/>
      <c r="C60" s="1"/>
      <c r="D60" s="1"/>
      <c r="E60" s="1"/>
      <c r="F60" s="1"/>
    </row>
    <row r="61" spans="1:6" ht="21.6" customHeight="1" x14ac:dyDescent="0.2">
      <c r="A61" s="38" t="s">
        <v>7</v>
      </c>
      <c r="B61" s="39"/>
      <c r="C61" s="44" t="s">
        <v>0</v>
      </c>
      <c r="D61" s="44"/>
      <c r="E61" s="44"/>
      <c r="F61" s="45"/>
    </row>
    <row r="62" spans="1:6" ht="21.6" customHeight="1" x14ac:dyDescent="0.2">
      <c r="A62" s="40"/>
      <c r="B62" s="41"/>
      <c r="C62" s="44" t="s">
        <v>1</v>
      </c>
      <c r="D62" s="44" t="s">
        <v>2</v>
      </c>
      <c r="E62" s="44"/>
      <c r="F62" s="45"/>
    </row>
    <row r="63" spans="1:6" ht="21.6" customHeight="1" x14ac:dyDescent="0.2">
      <c r="A63" s="40"/>
      <c r="B63" s="41"/>
      <c r="C63" s="44"/>
      <c r="D63" s="44" t="s">
        <v>6</v>
      </c>
      <c r="E63" s="44"/>
      <c r="F63" s="45" t="s">
        <v>8</v>
      </c>
    </row>
    <row r="64" spans="1:6" ht="21.6" customHeight="1" x14ac:dyDescent="0.2">
      <c r="A64" s="42"/>
      <c r="B64" s="43"/>
      <c r="C64" s="44"/>
      <c r="D64" s="36" t="s">
        <v>3</v>
      </c>
      <c r="E64" s="36" t="s">
        <v>4</v>
      </c>
      <c r="F64" s="45"/>
    </row>
    <row r="65" spans="1:12" s="4" customFormat="1" ht="13.5" customHeight="1" x14ac:dyDescent="0.2">
      <c r="B65" s="1"/>
      <c r="C65" s="10"/>
      <c r="D65" s="10"/>
      <c r="E65" s="12"/>
      <c r="F65" s="11"/>
    </row>
    <row r="66" spans="1:12" s="4" customFormat="1" ht="13.5" customHeight="1" x14ac:dyDescent="0.2">
      <c r="A66" s="13" t="s">
        <v>42</v>
      </c>
      <c r="B66" s="9"/>
      <c r="C66" s="25">
        <f>SUM(D66,F66)</f>
        <v>1421</v>
      </c>
      <c r="D66" s="25">
        <f>SUM(D68:D74)</f>
        <v>95</v>
      </c>
      <c r="E66" s="33">
        <f t="shared" si="6"/>
        <v>6.6854327938071778</v>
      </c>
      <c r="F66" s="27">
        <f>SUM(F68:F74)</f>
        <v>1326</v>
      </c>
    </row>
    <row r="67" spans="1:12" s="4" customFormat="1" ht="13.5" customHeight="1" x14ac:dyDescent="0.2">
      <c r="B67" s="9"/>
      <c r="C67" s="25"/>
      <c r="D67" s="25"/>
      <c r="E67" s="33"/>
      <c r="F67" s="27"/>
    </row>
    <row r="68" spans="1:12" s="4" customFormat="1" ht="13.5" customHeight="1" x14ac:dyDescent="0.2">
      <c r="B68" s="4" t="s">
        <v>43</v>
      </c>
      <c r="C68" s="25">
        <f t="shared" ref="C68:C74" si="7">SUM(D68,F68)</f>
        <v>719</v>
      </c>
      <c r="D68" s="26">
        <v>50</v>
      </c>
      <c r="E68" s="33">
        <f t="shared" si="6"/>
        <v>6.9541029207232263</v>
      </c>
      <c r="F68" s="30">
        <v>669</v>
      </c>
    </row>
    <row r="69" spans="1:12" s="4" customFormat="1" ht="13.5" customHeight="1" x14ac:dyDescent="0.2">
      <c r="B69" s="4" t="s">
        <v>44</v>
      </c>
      <c r="C69" s="25">
        <f t="shared" si="7"/>
        <v>86</v>
      </c>
      <c r="D69" s="26">
        <v>4</v>
      </c>
      <c r="E69" s="33">
        <f t="shared" si="6"/>
        <v>4.6511627906976747</v>
      </c>
      <c r="F69" s="30">
        <v>82</v>
      </c>
    </row>
    <row r="70" spans="1:12" s="4" customFormat="1" ht="13.5" customHeight="1" x14ac:dyDescent="0.2">
      <c r="B70" s="4" t="s">
        <v>45</v>
      </c>
      <c r="C70" s="25">
        <f t="shared" si="7"/>
        <v>73</v>
      </c>
      <c r="D70" s="26">
        <v>9</v>
      </c>
      <c r="E70" s="33">
        <f t="shared" si="6"/>
        <v>12.328767123287671</v>
      </c>
      <c r="F70" s="30">
        <v>64</v>
      </c>
    </row>
    <row r="71" spans="1:12" s="4" customFormat="1" ht="13.5" customHeight="1" x14ac:dyDescent="0.2">
      <c r="B71" s="8" t="s">
        <v>46</v>
      </c>
      <c r="C71" s="25">
        <f t="shared" si="7"/>
        <v>174</v>
      </c>
      <c r="D71" s="26">
        <v>10</v>
      </c>
      <c r="E71" s="33">
        <f t="shared" si="6"/>
        <v>5.7471264367816088</v>
      </c>
      <c r="F71" s="30">
        <v>164</v>
      </c>
    </row>
    <row r="72" spans="1:12" s="4" customFormat="1" ht="13.5" customHeight="1" x14ac:dyDescent="0.2">
      <c r="B72" s="1" t="s">
        <v>47</v>
      </c>
      <c r="C72" s="25">
        <f t="shared" si="7"/>
        <v>106</v>
      </c>
      <c r="D72" s="26">
        <v>10</v>
      </c>
      <c r="E72" s="33">
        <f t="shared" si="6"/>
        <v>9.433962264150944</v>
      </c>
      <c r="F72" s="30">
        <v>96</v>
      </c>
    </row>
    <row r="73" spans="1:12" s="4" customFormat="1" ht="13.5" customHeight="1" x14ac:dyDescent="0.2">
      <c r="B73" s="1" t="s">
        <v>48</v>
      </c>
      <c r="C73" s="25">
        <f t="shared" si="7"/>
        <v>137</v>
      </c>
      <c r="D73" s="26">
        <v>7</v>
      </c>
      <c r="E73" s="33">
        <f t="shared" si="6"/>
        <v>5.1094890510948909</v>
      </c>
      <c r="F73" s="30">
        <v>130</v>
      </c>
    </row>
    <row r="74" spans="1:12" s="4" customFormat="1" ht="13.5" customHeight="1" x14ac:dyDescent="0.2">
      <c r="B74" s="1" t="s">
        <v>49</v>
      </c>
      <c r="C74" s="25">
        <f t="shared" si="7"/>
        <v>126</v>
      </c>
      <c r="D74" s="26">
        <v>5</v>
      </c>
      <c r="E74" s="33">
        <f t="shared" si="6"/>
        <v>3.9682539682539679</v>
      </c>
      <c r="F74" s="30">
        <v>121</v>
      </c>
    </row>
    <row r="75" spans="1:12" s="4" customFormat="1" ht="13.5" customHeight="1" x14ac:dyDescent="0.2">
      <c r="B75" s="9"/>
      <c r="C75" s="25"/>
      <c r="D75" s="25"/>
      <c r="E75" s="33"/>
      <c r="F75" s="27"/>
    </row>
    <row r="76" spans="1:12" s="4" customFormat="1" ht="13.5" customHeight="1" x14ac:dyDescent="0.2">
      <c r="A76" s="14" t="s">
        <v>50</v>
      </c>
      <c r="B76" s="9"/>
      <c r="C76" s="25">
        <f>SUM(D76,F76)</f>
        <v>1038</v>
      </c>
      <c r="D76" s="25">
        <f>SUM(D78:D84)</f>
        <v>66</v>
      </c>
      <c r="E76" s="33">
        <f t="shared" si="6"/>
        <v>6.3583815028901727</v>
      </c>
      <c r="F76" s="27">
        <f>SUM(F78:F84)</f>
        <v>972</v>
      </c>
    </row>
    <row r="77" spans="1:12" s="4" customFormat="1" ht="13.5" customHeight="1" x14ac:dyDescent="0.2">
      <c r="B77" s="9"/>
      <c r="C77" s="25"/>
      <c r="D77" s="25"/>
      <c r="E77" s="33"/>
      <c r="F77" s="27"/>
    </row>
    <row r="78" spans="1:12" s="4" customFormat="1" ht="13.5" customHeight="1" x14ac:dyDescent="0.2">
      <c r="B78" s="4" t="s">
        <v>51</v>
      </c>
      <c r="C78" s="25">
        <f t="shared" ref="C78:C84" si="8">SUM(D78,F78)</f>
        <v>111</v>
      </c>
      <c r="D78" s="26">
        <v>5</v>
      </c>
      <c r="E78" s="33">
        <f t="shared" si="6"/>
        <v>4.5045045045045047</v>
      </c>
      <c r="F78" s="30">
        <v>106</v>
      </c>
    </row>
    <row r="79" spans="1:12" s="4" customFormat="1" ht="13.5" customHeight="1" x14ac:dyDescent="0.2">
      <c r="B79" s="4" t="s">
        <v>98</v>
      </c>
      <c r="C79" s="25">
        <f t="shared" si="8"/>
        <v>320</v>
      </c>
      <c r="D79" s="26">
        <v>30</v>
      </c>
      <c r="E79" s="33">
        <f t="shared" si="6"/>
        <v>9.375</v>
      </c>
      <c r="F79" s="30">
        <v>290</v>
      </c>
      <c r="G79" s="1"/>
      <c r="H79" s="1"/>
      <c r="I79" s="1"/>
      <c r="J79" s="1"/>
      <c r="K79" s="1"/>
      <c r="L79" s="1"/>
    </row>
    <row r="80" spans="1:12" s="4" customFormat="1" ht="13.5" customHeight="1" x14ac:dyDescent="0.2">
      <c r="B80" s="1" t="s">
        <v>50</v>
      </c>
      <c r="C80" s="25">
        <f t="shared" si="8"/>
        <v>346</v>
      </c>
      <c r="D80" s="26">
        <v>14</v>
      </c>
      <c r="E80" s="33">
        <f t="shared" si="6"/>
        <v>4.0462427745664744</v>
      </c>
      <c r="F80" s="30">
        <v>332</v>
      </c>
      <c r="G80" s="1"/>
      <c r="H80" s="1"/>
      <c r="I80" s="1"/>
      <c r="J80" s="1"/>
      <c r="K80" s="1"/>
      <c r="L80" s="1"/>
    </row>
    <row r="81" spans="1:12" s="4" customFormat="1" ht="13.5" customHeight="1" x14ac:dyDescent="0.2">
      <c r="B81" s="1" t="s">
        <v>52</v>
      </c>
      <c r="C81" s="25">
        <f t="shared" si="8"/>
        <v>89</v>
      </c>
      <c r="D81" s="26">
        <v>5</v>
      </c>
      <c r="E81" s="33">
        <f t="shared" si="6"/>
        <v>5.6179775280898872</v>
      </c>
      <c r="F81" s="30">
        <v>84</v>
      </c>
    </row>
    <row r="82" spans="1:12" s="4" customFormat="1" ht="13.5" customHeight="1" x14ac:dyDescent="0.2">
      <c r="B82" s="1" t="s">
        <v>53</v>
      </c>
      <c r="C82" s="25">
        <f t="shared" si="8"/>
        <v>50</v>
      </c>
      <c r="D82" s="26">
        <v>5</v>
      </c>
      <c r="E82" s="33">
        <f t="shared" si="6"/>
        <v>10</v>
      </c>
      <c r="F82" s="30">
        <v>45</v>
      </c>
      <c r="G82" s="1"/>
      <c r="H82" s="1"/>
      <c r="I82" s="1"/>
      <c r="J82" s="1"/>
      <c r="K82" s="1"/>
      <c r="L82" s="1"/>
    </row>
    <row r="83" spans="1:12" s="4" customFormat="1" ht="13.5" customHeight="1" x14ac:dyDescent="0.2">
      <c r="B83" s="1" t="s">
        <v>54</v>
      </c>
      <c r="C83" s="25">
        <f t="shared" si="8"/>
        <v>25</v>
      </c>
      <c r="D83" s="31">
        <v>4</v>
      </c>
      <c r="E83" s="33">
        <f t="shared" si="6"/>
        <v>16</v>
      </c>
      <c r="F83" s="30">
        <v>21</v>
      </c>
      <c r="G83" s="1"/>
      <c r="H83" s="1"/>
      <c r="I83" s="1"/>
      <c r="J83" s="1"/>
      <c r="K83" s="1"/>
      <c r="L83" s="1"/>
    </row>
    <row r="84" spans="1:12" s="4" customFormat="1" ht="13.5" customHeight="1" x14ac:dyDescent="0.2">
      <c r="B84" s="1" t="s">
        <v>55</v>
      </c>
      <c r="C84" s="25">
        <f t="shared" si="8"/>
        <v>97</v>
      </c>
      <c r="D84" s="26">
        <v>3</v>
      </c>
      <c r="E84" s="33">
        <f t="shared" si="6"/>
        <v>3.0927835051546393</v>
      </c>
      <c r="F84" s="30">
        <v>94</v>
      </c>
      <c r="G84" s="1"/>
      <c r="H84" s="1"/>
      <c r="I84" s="1"/>
      <c r="J84" s="1"/>
      <c r="K84" s="1"/>
      <c r="L84" s="1"/>
    </row>
    <row r="85" spans="1:12" s="4" customFormat="1" ht="13.5" customHeight="1" x14ac:dyDescent="0.2">
      <c r="B85" s="1"/>
      <c r="C85" s="25"/>
      <c r="D85" s="25"/>
      <c r="E85" s="33"/>
      <c r="F85" s="27"/>
    </row>
    <row r="86" spans="1:12" s="4" customFormat="1" ht="13.5" customHeight="1" x14ac:dyDescent="0.2">
      <c r="A86" s="13" t="s">
        <v>56</v>
      </c>
      <c r="B86" s="22"/>
      <c r="C86" s="25">
        <f>SUM(D86,F86)</f>
        <v>20934</v>
      </c>
      <c r="D86" s="25">
        <f>SUM(D88:D93)</f>
        <v>1559</v>
      </c>
      <c r="E86" s="33">
        <f>D86/C86*100</f>
        <v>7.447215056845323</v>
      </c>
      <c r="F86" s="27">
        <f>SUM(F88:F93)</f>
        <v>19375</v>
      </c>
    </row>
    <row r="87" spans="1:12" s="4" customFormat="1" ht="13.5" customHeight="1" x14ac:dyDescent="0.2">
      <c r="B87" s="1"/>
      <c r="C87" s="25"/>
      <c r="D87" s="25"/>
      <c r="E87" s="33"/>
      <c r="F87" s="27"/>
    </row>
    <row r="88" spans="1:12" s="4" customFormat="1" ht="13.5" customHeight="1" x14ac:dyDescent="0.2">
      <c r="B88" s="4" t="s">
        <v>57</v>
      </c>
      <c r="C88" s="25">
        <f t="shared" ref="C88:C93" si="9">SUM(D88,F88)</f>
        <v>18</v>
      </c>
      <c r="D88" s="26">
        <v>3</v>
      </c>
      <c r="E88" s="33">
        <f t="shared" si="6"/>
        <v>16.666666666666664</v>
      </c>
      <c r="F88" s="30">
        <v>15</v>
      </c>
      <c r="G88" s="1"/>
      <c r="H88" s="1"/>
      <c r="I88" s="1"/>
      <c r="J88" s="1"/>
      <c r="K88" s="1"/>
      <c r="L88" s="1"/>
    </row>
    <row r="89" spans="1:12" s="4" customFormat="1" ht="13.5" customHeight="1" x14ac:dyDescent="0.2">
      <c r="B89" s="1" t="s">
        <v>58</v>
      </c>
      <c r="C89" s="25">
        <f t="shared" si="9"/>
        <v>1253</v>
      </c>
      <c r="D89" s="26">
        <v>89</v>
      </c>
      <c r="E89" s="33">
        <f t="shared" si="6"/>
        <v>7.1029529130087798</v>
      </c>
      <c r="F89" s="30">
        <v>1164</v>
      </c>
    </row>
    <row r="90" spans="1:12" s="4" customFormat="1" ht="13.5" customHeight="1" x14ac:dyDescent="0.2">
      <c r="B90" s="1" t="s">
        <v>59</v>
      </c>
      <c r="C90" s="25">
        <f t="shared" si="9"/>
        <v>61</v>
      </c>
      <c r="D90" s="26">
        <v>5</v>
      </c>
      <c r="E90" s="33">
        <f t="shared" si="6"/>
        <v>8.1967213114754092</v>
      </c>
      <c r="F90" s="30">
        <v>56</v>
      </c>
    </row>
    <row r="91" spans="1:12" s="4" customFormat="1" ht="13.5" customHeight="1" x14ac:dyDescent="0.2">
      <c r="B91" s="1" t="s">
        <v>56</v>
      </c>
      <c r="C91" s="25">
        <f t="shared" si="9"/>
        <v>15591</v>
      </c>
      <c r="D91" s="26">
        <v>1142</v>
      </c>
      <c r="E91" s="33">
        <f t="shared" si="6"/>
        <v>7.3247386312616252</v>
      </c>
      <c r="F91" s="30">
        <v>14449</v>
      </c>
    </row>
    <row r="92" spans="1:12" s="4" customFormat="1" ht="13.5" customHeight="1" x14ac:dyDescent="0.2">
      <c r="B92" s="1" t="s">
        <v>60</v>
      </c>
      <c r="C92" s="25">
        <f t="shared" si="9"/>
        <v>4008</v>
      </c>
      <c r="D92" s="26">
        <v>320</v>
      </c>
      <c r="E92" s="33">
        <f t="shared" si="6"/>
        <v>7.9840319361277441</v>
      </c>
      <c r="F92" s="30">
        <v>3688</v>
      </c>
    </row>
    <row r="93" spans="1:12" s="4" customFormat="1" ht="13.5" customHeight="1" x14ac:dyDescent="0.2">
      <c r="A93" s="20"/>
      <c r="B93" s="19" t="s">
        <v>61</v>
      </c>
      <c r="C93" s="25">
        <f t="shared" si="9"/>
        <v>3</v>
      </c>
      <c r="D93" s="31">
        <v>0</v>
      </c>
      <c r="E93" s="33">
        <f t="shared" si="6"/>
        <v>0</v>
      </c>
      <c r="F93" s="30">
        <v>3</v>
      </c>
    </row>
    <row r="94" spans="1:12" s="4" customFormat="1" ht="13.5" customHeight="1" x14ac:dyDescent="0.2">
      <c r="A94" s="20"/>
      <c r="B94" s="19"/>
      <c r="C94" s="25"/>
      <c r="D94" s="25"/>
      <c r="E94" s="33"/>
      <c r="F94" s="27"/>
    </row>
    <row r="95" spans="1:12" s="4" customFormat="1" ht="13.5" customHeight="1" x14ac:dyDescent="0.2">
      <c r="A95" s="13" t="s">
        <v>62</v>
      </c>
      <c r="B95" s="24"/>
      <c r="C95" s="25">
        <f>SUM(D95,F95)</f>
        <v>8604</v>
      </c>
      <c r="D95" s="25">
        <f>SUM(D97:D101)</f>
        <v>687</v>
      </c>
      <c r="E95" s="33">
        <f t="shared" si="6"/>
        <v>7.9846582984658294</v>
      </c>
      <c r="F95" s="27">
        <f>SUM(F97:F101)</f>
        <v>7917</v>
      </c>
    </row>
    <row r="96" spans="1:12" s="4" customFormat="1" ht="13.5" customHeight="1" x14ac:dyDescent="0.2">
      <c r="A96" s="20"/>
      <c r="B96" s="19"/>
      <c r="C96" s="25"/>
      <c r="D96" s="25"/>
      <c r="E96" s="33"/>
      <c r="F96" s="27"/>
    </row>
    <row r="97" spans="1:6" s="4" customFormat="1" ht="13.5" customHeight="1" x14ac:dyDescent="0.2">
      <c r="A97" s="20"/>
      <c r="B97" s="19" t="s">
        <v>63</v>
      </c>
      <c r="C97" s="25">
        <f t="shared" ref="C97:C101" si="10">SUM(D97,F97)</f>
        <v>3843</v>
      </c>
      <c r="D97" s="26">
        <v>321</v>
      </c>
      <c r="E97" s="33">
        <f t="shared" si="6"/>
        <v>8.3528493364558933</v>
      </c>
      <c r="F97" s="30">
        <v>3522</v>
      </c>
    </row>
    <row r="98" spans="1:6" s="4" customFormat="1" ht="13.5" customHeight="1" x14ac:dyDescent="0.2">
      <c r="A98" s="20"/>
      <c r="B98" s="19" t="s">
        <v>64</v>
      </c>
      <c r="C98" s="25">
        <f t="shared" si="10"/>
        <v>682</v>
      </c>
      <c r="D98" s="26">
        <v>46</v>
      </c>
      <c r="E98" s="33">
        <f t="shared" si="6"/>
        <v>6.7448680351906152</v>
      </c>
      <c r="F98" s="30">
        <v>636</v>
      </c>
    </row>
    <row r="99" spans="1:6" s="4" customFormat="1" ht="13.5" customHeight="1" x14ac:dyDescent="0.2">
      <c r="A99" s="20"/>
      <c r="B99" s="19" t="s">
        <v>65</v>
      </c>
      <c r="C99" s="25">
        <f t="shared" si="10"/>
        <v>394</v>
      </c>
      <c r="D99" s="26">
        <v>32</v>
      </c>
      <c r="E99" s="33">
        <f t="shared" si="6"/>
        <v>8.1218274111675122</v>
      </c>
      <c r="F99" s="30">
        <v>362</v>
      </c>
    </row>
    <row r="100" spans="1:6" s="4" customFormat="1" ht="13.5" customHeight="1" x14ac:dyDescent="0.2">
      <c r="A100" s="20"/>
      <c r="B100" s="19" t="s">
        <v>66</v>
      </c>
      <c r="C100" s="25">
        <f t="shared" si="10"/>
        <v>3446</v>
      </c>
      <c r="D100" s="26">
        <v>272</v>
      </c>
      <c r="E100" s="33">
        <f t="shared" si="6"/>
        <v>7.8932095182820659</v>
      </c>
      <c r="F100" s="30">
        <v>3174</v>
      </c>
    </row>
    <row r="101" spans="1:6" s="4" customFormat="1" ht="13.5" customHeight="1" x14ac:dyDescent="0.2">
      <c r="A101" s="20"/>
      <c r="B101" s="19" t="s">
        <v>67</v>
      </c>
      <c r="C101" s="25">
        <f t="shared" si="10"/>
        <v>239</v>
      </c>
      <c r="D101" s="26">
        <v>16</v>
      </c>
      <c r="E101" s="33">
        <f t="shared" si="6"/>
        <v>6.6945606694560666</v>
      </c>
      <c r="F101" s="30">
        <v>223</v>
      </c>
    </row>
    <row r="102" spans="1:6" s="4" customFormat="1" ht="13.5" customHeight="1" x14ac:dyDescent="0.2">
      <c r="A102" s="20"/>
      <c r="B102" s="19"/>
      <c r="C102" s="25"/>
      <c r="D102" s="26"/>
      <c r="E102" s="33"/>
      <c r="F102" s="30"/>
    </row>
    <row r="103" spans="1:6" s="4" customFormat="1" ht="13.5" customHeight="1" x14ac:dyDescent="0.2">
      <c r="A103" s="13" t="s">
        <v>68</v>
      </c>
      <c r="B103" s="22"/>
      <c r="C103" s="25">
        <f>SUM(D103,F103)</f>
        <v>3852</v>
      </c>
      <c r="D103" s="25">
        <f>SUM(D105:D116)</f>
        <v>302</v>
      </c>
      <c r="E103" s="33">
        <f>D103/C103*100</f>
        <v>7.8400830737279339</v>
      </c>
      <c r="F103" s="27">
        <f>SUM(F105:F116)</f>
        <v>3550</v>
      </c>
    </row>
    <row r="104" spans="1:6" s="4" customFormat="1" ht="13.5" customHeight="1" x14ac:dyDescent="0.2">
      <c r="B104" s="1"/>
      <c r="C104" s="25"/>
      <c r="D104" s="25"/>
      <c r="E104" s="33"/>
      <c r="F104" s="27"/>
    </row>
    <row r="105" spans="1:6" s="4" customFormat="1" ht="13.5" customHeight="1" x14ac:dyDescent="0.2">
      <c r="B105" s="4" t="s">
        <v>69</v>
      </c>
      <c r="C105" s="25">
        <f t="shared" ref="C105:C116" si="11">SUM(D105,F105)</f>
        <v>257</v>
      </c>
      <c r="D105" s="26">
        <v>16</v>
      </c>
      <c r="E105" s="33">
        <f t="shared" ref="E105:E142" si="12">D105/C105*100</f>
        <v>6.2256809338521402</v>
      </c>
      <c r="F105" s="30">
        <v>241</v>
      </c>
    </row>
    <row r="106" spans="1:6" s="4" customFormat="1" ht="13.5" customHeight="1" x14ac:dyDescent="0.2">
      <c r="B106" s="4" t="s">
        <v>70</v>
      </c>
      <c r="C106" s="25">
        <f t="shared" si="11"/>
        <v>122</v>
      </c>
      <c r="D106" s="26">
        <v>4</v>
      </c>
      <c r="E106" s="33">
        <f t="shared" si="12"/>
        <v>3.278688524590164</v>
      </c>
      <c r="F106" s="30">
        <v>118</v>
      </c>
    </row>
    <row r="107" spans="1:6" s="4" customFormat="1" ht="13.5" customHeight="1" x14ac:dyDescent="0.2">
      <c r="B107" s="4" t="s">
        <v>71</v>
      </c>
      <c r="C107" s="25">
        <f t="shared" si="11"/>
        <v>307</v>
      </c>
      <c r="D107" s="26">
        <v>29</v>
      </c>
      <c r="E107" s="33">
        <f t="shared" si="12"/>
        <v>9.4462540716612384</v>
      </c>
      <c r="F107" s="30">
        <v>278</v>
      </c>
    </row>
    <row r="108" spans="1:6" s="4" customFormat="1" ht="13.5" customHeight="1" x14ac:dyDescent="0.2">
      <c r="B108" s="4" t="s">
        <v>72</v>
      </c>
      <c r="C108" s="25">
        <f t="shared" si="11"/>
        <v>153</v>
      </c>
      <c r="D108" s="26">
        <v>11</v>
      </c>
      <c r="E108" s="33">
        <f t="shared" si="12"/>
        <v>7.18954248366013</v>
      </c>
      <c r="F108" s="30">
        <v>142</v>
      </c>
    </row>
    <row r="109" spans="1:6" s="4" customFormat="1" ht="13.5" customHeight="1" x14ac:dyDescent="0.2">
      <c r="B109" s="1" t="s">
        <v>73</v>
      </c>
      <c r="C109" s="25">
        <f t="shared" si="11"/>
        <v>336</v>
      </c>
      <c r="D109" s="26">
        <v>23</v>
      </c>
      <c r="E109" s="33">
        <f t="shared" si="12"/>
        <v>6.8452380952380958</v>
      </c>
      <c r="F109" s="30">
        <v>313</v>
      </c>
    </row>
    <row r="110" spans="1:6" s="4" customFormat="1" ht="13.5" customHeight="1" x14ac:dyDescent="0.2">
      <c r="B110" s="1" t="s">
        <v>74</v>
      </c>
      <c r="C110" s="25">
        <f t="shared" si="11"/>
        <v>76</v>
      </c>
      <c r="D110" s="26">
        <v>7</v>
      </c>
      <c r="E110" s="33">
        <f t="shared" si="12"/>
        <v>9.2105263157894726</v>
      </c>
      <c r="F110" s="30">
        <v>69</v>
      </c>
    </row>
    <row r="111" spans="1:6" s="4" customFormat="1" ht="13.5" customHeight="1" x14ac:dyDescent="0.2">
      <c r="B111" s="1" t="s">
        <v>75</v>
      </c>
      <c r="C111" s="25">
        <f t="shared" si="11"/>
        <v>56</v>
      </c>
      <c r="D111" s="26">
        <v>6</v>
      </c>
      <c r="E111" s="33">
        <f t="shared" si="12"/>
        <v>10.714285714285714</v>
      </c>
      <c r="F111" s="30">
        <v>50</v>
      </c>
    </row>
    <row r="112" spans="1:6" s="4" customFormat="1" ht="13.5" customHeight="1" x14ac:dyDescent="0.2">
      <c r="B112" s="1" t="s">
        <v>76</v>
      </c>
      <c r="C112" s="25">
        <f t="shared" si="11"/>
        <v>189</v>
      </c>
      <c r="D112" s="26">
        <v>14</v>
      </c>
      <c r="E112" s="33">
        <f t="shared" si="12"/>
        <v>7.4074074074074066</v>
      </c>
      <c r="F112" s="30">
        <v>175</v>
      </c>
    </row>
    <row r="113" spans="1:6" s="4" customFormat="1" ht="13.5" customHeight="1" x14ac:dyDescent="0.2">
      <c r="B113" s="1" t="s">
        <v>77</v>
      </c>
      <c r="C113" s="25">
        <f t="shared" si="11"/>
        <v>424</v>
      </c>
      <c r="D113" s="26">
        <v>53</v>
      </c>
      <c r="E113" s="33">
        <f t="shared" si="12"/>
        <v>12.5</v>
      </c>
      <c r="F113" s="30">
        <v>371</v>
      </c>
    </row>
    <row r="114" spans="1:6" s="4" customFormat="1" ht="13.5" customHeight="1" x14ac:dyDescent="0.2">
      <c r="B114" s="1" t="s">
        <v>78</v>
      </c>
      <c r="C114" s="25">
        <f t="shared" si="11"/>
        <v>1462</v>
      </c>
      <c r="D114" s="26">
        <v>99</v>
      </c>
      <c r="E114" s="33">
        <f t="shared" si="12"/>
        <v>6.7715458276333793</v>
      </c>
      <c r="F114" s="30">
        <v>1363</v>
      </c>
    </row>
    <row r="115" spans="1:6" s="4" customFormat="1" ht="13.5" customHeight="1" x14ac:dyDescent="0.2">
      <c r="B115" s="1" t="s">
        <v>79</v>
      </c>
      <c r="C115" s="25">
        <f t="shared" si="11"/>
        <v>405</v>
      </c>
      <c r="D115" s="26">
        <v>35</v>
      </c>
      <c r="E115" s="33">
        <f t="shared" si="12"/>
        <v>8.6419753086419746</v>
      </c>
      <c r="F115" s="30">
        <v>370</v>
      </c>
    </row>
    <row r="116" spans="1:6" s="4" customFormat="1" ht="13.5" customHeight="1" x14ac:dyDescent="0.2">
      <c r="B116" s="1" t="s">
        <v>80</v>
      </c>
      <c r="C116" s="25">
        <f t="shared" si="11"/>
        <v>65</v>
      </c>
      <c r="D116" s="26">
        <v>5</v>
      </c>
      <c r="E116" s="33">
        <f t="shared" si="12"/>
        <v>7.6923076923076925</v>
      </c>
      <c r="F116" s="30">
        <v>60</v>
      </c>
    </row>
    <row r="117" spans="1:6" x14ac:dyDescent="0.2">
      <c r="A117" s="37" t="s">
        <v>96</v>
      </c>
      <c r="B117" s="37"/>
      <c r="C117" s="37"/>
      <c r="D117" s="37"/>
      <c r="E117" s="37"/>
      <c r="F117" s="37"/>
    </row>
    <row r="118" spans="1:6" x14ac:dyDescent="0.2">
      <c r="A118" s="37" t="s">
        <v>101</v>
      </c>
      <c r="B118" s="37"/>
      <c r="C118" s="37"/>
      <c r="D118" s="37"/>
      <c r="E118" s="37"/>
      <c r="F118" s="37"/>
    </row>
    <row r="119" spans="1:6" s="4" customFormat="1" ht="12.75" customHeight="1" x14ac:dyDescent="0.2">
      <c r="A119" s="2"/>
      <c r="B119" s="1"/>
      <c r="C119" s="1"/>
      <c r="D119" s="1"/>
      <c r="E119" s="1"/>
      <c r="F119" s="1"/>
    </row>
    <row r="120" spans="1:6" ht="21.6" customHeight="1" x14ac:dyDescent="0.2">
      <c r="A120" s="38" t="s">
        <v>7</v>
      </c>
      <c r="B120" s="39"/>
      <c r="C120" s="44" t="s">
        <v>0</v>
      </c>
      <c r="D120" s="44"/>
      <c r="E120" s="44"/>
      <c r="F120" s="45"/>
    </row>
    <row r="121" spans="1:6" ht="21.6" customHeight="1" x14ac:dyDescent="0.2">
      <c r="A121" s="40"/>
      <c r="B121" s="41"/>
      <c r="C121" s="44" t="s">
        <v>1</v>
      </c>
      <c r="D121" s="44" t="s">
        <v>2</v>
      </c>
      <c r="E121" s="44"/>
      <c r="F121" s="45"/>
    </row>
    <row r="122" spans="1:6" ht="21.6" customHeight="1" x14ac:dyDescent="0.2">
      <c r="A122" s="40"/>
      <c r="B122" s="41"/>
      <c r="C122" s="44"/>
      <c r="D122" s="44" t="s">
        <v>6</v>
      </c>
      <c r="E122" s="44"/>
      <c r="F122" s="45" t="s">
        <v>8</v>
      </c>
    </row>
    <row r="123" spans="1:6" ht="21.6" customHeight="1" x14ac:dyDescent="0.2">
      <c r="A123" s="42"/>
      <c r="B123" s="43"/>
      <c r="C123" s="44"/>
      <c r="D123" s="36" t="s">
        <v>3</v>
      </c>
      <c r="E123" s="36" t="s">
        <v>4</v>
      </c>
      <c r="F123" s="45"/>
    </row>
    <row r="124" spans="1:6" s="4" customFormat="1" ht="13.5" customHeight="1" x14ac:dyDescent="0.2">
      <c r="B124" s="1"/>
      <c r="C124" s="10"/>
      <c r="D124" s="10"/>
      <c r="E124" s="12"/>
      <c r="F124" s="11"/>
    </row>
    <row r="125" spans="1:6" s="4" customFormat="1" ht="14.45" customHeight="1" x14ac:dyDescent="0.2">
      <c r="A125" s="13" t="s">
        <v>81</v>
      </c>
      <c r="B125" s="22"/>
      <c r="C125" s="25">
        <f>SUM(D125,F125)</f>
        <v>843</v>
      </c>
      <c r="D125" s="25">
        <v>41</v>
      </c>
      <c r="E125" s="33">
        <f t="shared" si="12"/>
        <v>4.8635824436536179</v>
      </c>
      <c r="F125" s="27">
        <v>802</v>
      </c>
    </row>
    <row r="126" spans="1:6" s="4" customFormat="1" ht="14.45" customHeight="1" x14ac:dyDescent="0.2">
      <c r="B126" s="1"/>
      <c r="C126" s="25"/>
      <c r="D126" s="25"/>
      <c r="E126" s="33"/>
      <c r="F126" s="27"/>
    </row>
    <row r="127" spans="1:6" s="4" customFormat="1" ht="14.45" customHeight="1" x14ac:dyDescent="0.2">
      <c r="A127" s="13" t="s">
        <v>82</v>
      </c>
      <c r="B127" s="13"/>
      <c r="C127" s="25">
        <f>SUM(D127,F127)</f>
        <v>370</v>
      </c>
      <c r="D127" s="25">
        <f>SUM(D129:D130)</f>
        <v>22</v>
      </c>
      <c r="E127" s="33">
        <f t="shared" si="12"/>
        <v>5.9459459459459465</v>
      </c>
      <c r="F127" s="27">
        <f>SUM(F129:F130)</f>
        <v>348</v>
      </c>
    </row>
    <row r="128" spans="1:6" s="4" customFormat="1" ht="14.45" customHeight="1" x14ac:dyDescent="0.2">
      <c r="B128" s="1"/>
      <c r="C128" s="25"/>
      <c r="D128" s="25"/>
      <c r="E128" s="33"/>
      <c r="F128" s="27"/>
    </row>
    <row r="129" spans="1:12" s="4" customFormat="1" ht="14.45" customHeight="1" x14ac:dyDescent="0.2">
      <c r="B129" s="4" t="s">
        <v>83</v>
      </c>
      <c r="C129" s="25">
        <f t="shared" ref="C129:C130" si="13">SUM(D129,F129)</f>
        <v>290</v>
      </c>
      <c r="D129" s="26">
        <v>18</v>
      </c>
      <c r="E129" s="33">
        <f t="shared" si="12"/>
        <v>6.2068965517241379</v>
      </c>
      <c r="F129" s="30">
        <v>272</v>
      </c>
    </row>
    <row r="130" spans="1:12" s="4" customFormat="1" ht="14.45" customHeight="1" x14ac:dyDescent="0.2">
      <c r="B130" s="4" t="s">
        <v>84</v>
      </c>
      <c r="C130" s="25">
        <f t="shared" si="13"/>
        <v>80</v>
      </c>
      <c r="D130" s="26">
        <v>4</v>
      </c>
      <c r="E130" s="33">
        <f t="shared" si="12"/>
        <v>5</v>
      </c>
      <c r="F130" s="30">
        <v>76</v>
      </c>
    </row>
    <row r="131" spans="1:12" s="4" customFormat="1" ht="14.45" customHeight="1" x14ac:dyDescent="0.2">
      <c r="B131" s="1"/>
      <c r="C131" s="25"/>
      <c r="D131" s="25"/>
      <c r="E131" s="33"/>
      <c r="F131" s="27"/>
    </row>
    <row r="132" spans="1:12" s="4" customFormat="1" ht="14.45" customHeight="1" x14ac:dyDescent="0.2">
      <c r="A132" s="13" t="s">
        <v>85</v>
      </c>
      <c r="B132" s="22"/>
      <c r="C132" s="25">
        <f>SUM(D132,F132)</f>
        <v>7591</v>
      </c>
      <c r="D132" s="25">
        <f>SUM(D134:D142)</f>
        <v>1072</v>
      </c>
      <c r="E132" s="33">
        <f t="shared" si="12"/>
        <v>14.121986563035174</v>
      </c>
      <c r="F132" s="27">
        <f>SUM(F134:F142)</f>
        <v>6519</v>
      </c>
    </row>
    <row r="133" spans="1:12" s="4" customFormat="1" ht="14.45" customHeight="1" x14ac:dyDescent="0.2">
      <c r="B133" s="1"/>
      <c r="C133" s="25"/>
      <c r="D133" s="25"/>
      <c r="E133" s="33"/>
      <c r="F133" s="27"/>
    </row>
    <row r="134" spans="1:12" s="4" customFormat="1" ht="14.45" customHeight="1" x14ac:dyDescent="0.2">
      <c r="B134" s="23" t="s">
        <v>86</v>
      </c>
      <c r="C134" s="25">
        <f t="shared" ref="C134:C142" si="14">SUM(D134,F134)</f>
        <v>1322</v>
      </c>
      <c r="D134" s="26">
        <v>132</v>
      </c>
      <c r="E134" s="33">
        <f t="shared" si="12"/>
        <v>9.9848714069591527</v>
      </c>
      <c r="F134" s="30">
        <v>1190</v>
      </c>
    </row>
    <row r="135" spans="1:12" s="4" customFormat="1" ht="14.45" customHeight="1" x14ac:dyDescent="0.2">
      <c r="B135" s="23" t="s">
        <v>87</v>
      </c>
      <c r="C135" s="25">
        <f t="shared" si="14"/>
        <v>793</v>
      </c>
      <c r="D135" s="26">
        <v>102</v>
      </c>
      <c r="E135" s="33">
        <f t="shared" si="12"/>
        <v>12.862547288776796</v>
      </c>
      <c r="F135" s="30">
        <v>691</v>
      </c>
    </row>
    <row r="136" spans="1:12" s="4" customFormat="1" ht="14.45" customHeight="1" x14ac:dyDescent="0.2">
      <c r="B136" s="23" t="s">
        <v>88</v>
      </c>
      <c r="C136" s="25">
        <f t="shared" si="14"/>
        <v>1638</v>
      </c>
      <c r="D136" s="26">
        <v>219</v>
      </c>
      <c r="E136" s="33">
        <f t="shared" si="12"/>
        <v>13.36996336996337</v>
      </c>
      <c r="F136" s="30">
        <v>1419</v>
      </c>
    </row>
    <row r="137" spans="1:12" s="4" customFormat="1" ht="14.45" customHeight="1" x14ac:dyDescent="0.2">
      <c r="B137" s="23" t="s">
        <v>89</v>
      </c>
      <c r="C137" s="25">
        <f t="shared" si="14"/>
        <v>865</v>
      </c>
      <c r="D137" s="26">
        <v>110</v>
      </c>
      <c r="E137" s="33">
        <f t="shared" si="12"/>
        <v>12.716763005780345</v>
      </c>
      <c r="F137" s="30">
        <v>755</v>
      </c>
    </row>
    <row r="138" spans="1:12" s="4" customFormat="1" ht="14.45" customHeight="1" x14ac:dyDescent="0.2">
      <c r="B138" s="23" t="s">
        <v>90</v>
      </c>
      <c r="C138" s="25">
        <f t="shared" si="14"/>
        <v>592</v>
      </c>
      <c r="D138" s="26">
        <v>63</v>
      </c>
      <c r="E138" s="33">
        <f t="shared" si="12"/>
        <v>10.641891891891891</v>
      </c>
      <c r="F138" s="30">
        <v>529</v>
      </c>
    </row>
    <row r="139" spans="1:12" s="4" customFormat="1" ht="14.45" customHeight="1" x14ac:dyDescent="0.2">
      <c r="B139" s="23" t="s">
        <v>91</v>
      </c>
      <c r="C139" s="25">
        <f t="shared" si="14"/>
        <v>726</v>
      </c>
      <c r="D139" s="26">
        <v>86</v>
      </c>
      <c r="E139" s="33">
        <f t="shared" si="12"/>
        <v>11.84573002754821</v>
      </c>
      <c r="F139" s="30">
        <v>640</v>
      </c>
    </row>
    <row r="140" spans="1:12" s="4" customFormat="1" ht="14.45" customHeight="1" x14ac:dyDescent="0.2">
      <c r="B140" s="23" t="s">
        <v>92</v>
      </c>
      <c r="C140" s="25">
        <f t="shared" si="14"/>
        <v>487</v>
      </c>
      <c r="D140" s="26">
        <v>119</v>
      </c>
      <c r="E140" s="33">
        <f t="shared" si="12"/>
        <v>24.435318275154007</v>
      </c>
      <c r="F140" s="30">
        <v>368</v>
      </c>
    </row>
    <row r="141" spans="1:12" s="4" customFormat="1" ht="14.45" customHeight="1" x14ac:dyDescent="0.2">
      <c r="A141" s="8"/>
      <c r="B141" s="23" t="s">
        <v>93</v>
      </c>
      <c r="C141" s="25">
        <f t="shared" si="14"/>
        <v>797</v>
      </c>
      <c r="D141" s="26">
        <v>153</v>
      </c>
      <c r="E141" s="33">
        <f t="shared" si="12"/>
        <v>19.196988707653702</v>
      </c>
      <c r="F141" s="30">
        <v>644</v>
      </c>
    </row>
    <row r="142" spans="1:12" s="4" customFormat="1" ht="14.45" customHeight="1" x14ac:dyDescent="0.2">
      <c r="A142" s="8"/>
      <c r="B142" s="23" t="s">
        <v>94</v>
      </c>
      <c r="C142" s="25">
        <f t="shared" si="14"/>
        <v>371</v>
      </c>
      <c r="D142" s="26">
        <v>88</v>
      </c>
      <c r="E142" s="33">
        <f t="shared" si="12"/>
        <v>23.71967654986523</v>
      </c>
      <c r="F142" s="32">
        <v>283</v>
      </c>
    </row>
    <row r="143" spans="1:12" ht="14.45" customHeight="1" x14ac:dyDescent="0.2">
      <c r="A143" s="2"/>
      <c r="B143" s="15" t="s">
        <v>5</v>
      </c>
      <c r="C143" s="16"/>
      <c r="D143" s="16"/>
      <c r="E143" s="16"/>
      <c r="F143" s="17"/>
      <c r="G143" s="4"/>
      <c r="H143" s="4"/>
      <c r="I143" s="4"/>
      <c r="J143" s="4"/>
      <c r="K143" s="4"/>
      <c r="L143" s="4"/>
    </row>
    <row r="144" spans="1:12" x14ac:dyDescent="0.2">
      <c r="B144" s="18"/>
      <c r="C144" s="19"/>
      <c r="D144" s="19"/>
      <c r="E144" s="19"/>
      <c r="F144" s="19"/>
    </row>
    <row r="145" spans="1:6" x14ac:dyDescent="0.2">
      <c r="A145" s="14" t="s">
        <v>95</v>
      </c>
      <c r="B145" s="18"/>
      <c r="C145" s="19"/>
      <c r="D145" s="19"/>
      <c r="E145" s="19"/>
      <c r="F145" s="19"/>
    </row>
    <row r="146" spans="1:6" s="3" customFormat="1" x14ac:dyDescent="0.2">
      <c r="A146" s="1" t="s">
        <v>104</v>
      </c>
      <c r="B146" s="1"/>
      <c r="C146" s="1"/>
      <c r="D146" s="1"/>
      <c r="E146" s="21"/>
      <c r="F146" s="1"/>
    </row>
    <row r="147" spans="1:6" s="3" customFormat="1" x14ac:dyDescent="0.2">
      <c r="A147" s="1" t="s">
        <v>103</v>
      </c>
      <c r="B147" s="1"/>
      <c r="C147" s="1"/>
      <c r="D147" s="1"/>
      <c r="E147"/>
      <c r="F147" s="1"/>
    </row>
    <row r="148" spans="1:6" x14ac:dyDescent="0.2">
      <c r="A148" s="1" t="s">
        <v>102</v>
      </c>
    </row>
  </sheetData>
  <mergeCells count="25">
    <mergeCell ref="A9:B9"/>
    <mergeCell ref="A1:F1"/>
    <mergeCell ref="A2:F2"/>
    <mergeCell ref="A4:B7"/>
    <mergeCell ref="C4:F4"/>
    <mergeCell ref="C5:C7"/>
    <mergeCell ref="D5:F5"/>
    <mergeCell ref="D6:E6"/>
    <mergeCell ref="F6:F7"/>
    <mergeCell ref="A58:F58"/>
    <mergeCell ref="A59:F59"/>
    <mergeCell ref="A61:B64"/>
    <mergeCell ref="C61:F61"/>
    <mergeCell ref="C62:C64"/>
    <mergeCell ref="D62:F62"/>
    <mergeCell ref="D63:E63"/>
    <mergeCell ref="F63:F64"/>
    <mergeCell ref="A117:F117"/>
    <mergeCell ref="A118:F118"/>
    <mergeCell ref="A120:B123"/>
    <mergeCell ref="C120:F120"/>
    <mergeCell ref="C121:C123"/>
    <mergeCell ref="D121:F121"/>
    <mergeCell ref="D122:E122"/>
    <mergeCell ref="F122:F123"/>
  </mergeCells>
  <printOptions horizontalCentered="1"/>
  <pageMargins left="0.74803149606299213" right="0.74803149606299213" top="0.98425196850393704" bottom="0.98425196850393704" header="0" footer="0"/>
  <pageSetup scale="80" orientation="portrait" r:id="rId1"/>
  <rowBreaks count="1" manualBreakCount="1">
    <brk id="5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5</vt:lpstr>
      <vt:lpstr>'Cuadro 5'!Área_de_impresión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SUYANI VIVERO</cp:lastModifiedBy>
  <cp:lastPrinted>2022-10-10T16:50:15Z</cp:lastPrinted>
  <dcterms:created xsi:type="dcterms:W3CDTF">2006-07-03T17:17:48Z</dcterms:created>
  <dcterms:modified xsi:type="dcterms:W3CDTF">2022-10-12T17:35:21Z</dcterms:modified>
</cp:coreProperties>
</file>